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6515" windowHeight="8760"/>
  </bookViews>
  <sheets>
    <sheet name="Messreihen" sheetId="1" r:id="rId1"/>
    <sheet name="Charakteristik der Messuhr" sheetId="2" r:id="rId2"/>
    <sheet name="Messreihen korrigiert" sheetId="4" r:id="rId3"/>
  </sheets>
  <calcPr calcId="125725"/>
</workbook>
</file>

<file path=xl/calcChain.xml><?xml version="1.0" encoding="utf-8"?>
<calcChain xmlns="http://schemas.openxmlformats.org/spreadsheetml/2006/main">
  <c r="I4" i="4"/>
  <c r="I5"/>
  <c r="I6"/>
  <c r="I7"/>
  <c r="I8"/>
  <c r="I9"/>
  <c r="I10"/>
  <c r="I11"/>
  <c r="I12"/>
  <c r="I13"/>
  <c r="I14"/>
  <c r="I15"/>
  <c r="I16"/>
  <c r="I17"/>
  <c r="I18"/>
  <c r="I19"/>
  <c r="I20"/>
  <c r="I3"/>
  <c r="H4"/>
  <c r="H5"/>
  <c r="H6"/>
  <c r="H7"/>
  <c r="H8"/>
  <c r="H9"/>
  <c r="H10"/>
  <c r="H11"/>
  <c r="H12"/>
  <c r="H13"/>
  <c r="H14"/>
  <c r="H15"/>
  <c r="H16"/>
  <c r="H17"/>
  <c r="H18"/>
  <c r="H19"/>
  <c r="H20"/>
  <c r="H3"/>
  <c r="G4"/>
  <c r="G5"/>
  <c r="G6"/>
  <c r="G7"/>
  <c r="G8"/>
  <c r="G9"/>
  <c r="G10"/>
  <c r="G11"/>
  <c r="G12"/>
  <c r="G13"/>
  <c r="G14"/>
  <c r="G15"/>
  <c r="G16"/>
  <c r="G17"/>
  <c r="G18"/>
  <c r="G19"/>
  <c r="G20"/>
  <c r="G3"/>
  <c r="E3"/>
  <c r="G14" i="1" l="1"/>
  <c r="G12"/>
  <c r="G6"/>
  <c r="I2" i="4"/>
  <c r="G7" i="1"/>
  <c r="G8"/>
  <c r="G9"/>
  <c r="G10"/>
  <c r="G11"/>
  <c r="G13"/>
  <c r="G15"/>
  <c r="G16"/>
  <c r="G17"/>
  <c r="G18"/>
  <c r="G19"/>
  <c r="G20"/>
  <c r="G21"/>
  <c r="G22"/>
  <c r="G23"/>
  <c r="E6"/>
</calcChain>
</file>

<file path=xl/sharedStrings.xml><?xml version="1.0" encoding="utf-8"?>
<sst xmlns="http://schemas.openxmlformats.org/spreadsheetml/2006/main" count="60" uniqueCount="18">
  <si>
    <t>Material</t>
  </si>
  <si>
    <t>Stahl</t>
  </si>
  <si>
    <t>Messing</t>
  </si>
  <si>
    <t>Aluminium</t>
  </si>
  <si>
    <t>Länge [mm]</t>
  </si>
  <si>
    <t>Dicke [mm]</t>
  </si>
  <si>
    <t>Breite [mm]</t>
  </si>
  <si>
    <t>Kraft [N]</t>
  </si>
  <si>
    <t>Ausschlag [mm]</t>
  </si>
  <si>
    <t>Elastizitätsmodul [N/m^2]</t>
  </si>
  <si>
    <t>Auslenkung [mm]</t>
  </si>
  <si>
    <t>Erste Messreihe</t>
  </si>
  <si>
    <t>Zweite Messreihe</t>
  </si>
  <si>
    <t>Rückstellkraft [N]</t>
  </si>
  <si>
    <t>Formel für Rückstellkraft</t>
  </si>
  <si>
    <t>a</t>
  </si>
  <si>
    <t>F = ax</t>
  </si>
  <si>
    <t>Gesamtkraft [N]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</si>
</sst>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11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Durchbiegung</a:t>
            </a:r>
            <a:r>
              <a:rPr lang="en-US" baseline="0"/>
              <a:t> gegen Dicke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test</c:v>
          </c:tx>
          <c:trendline>
            <c:trendlineType val="power"/>
            <c:dispEq val="1"/>
            <c:trendlineLbl>
              <c:layout>
                <c:manualLayout>
                  <c:x val="0.12363801399825022"/>
                  <c:y val="-0.1287386993292505"/>
                </c:manualLayout>
              </c:layout>
              <c:numFmt formatCode="General" sourceLinked="0"/>
            </c:trendlineLbl>
          </c:trendline>
          <c:xVal>
            <c:numRef>
              <c:f>Messreihen!$C$6:$C$8</c:f>
              <c:numCache>
                <c:formatCode>General</c:formatCode>
                <c:ptCount val="3"/>
                <c:pt idx="0">
                  <c:v>1.5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Messreihen!$F$6:$F$8</c:f>
              <c:numCache>
                <c:formatCode>General</c:formatCode>
                <c:ptCount val="3"/>
                <c:pt idx="0">
                  <c:v>5.63</c:v>
                </c:pt>
                <c:pt idx="1">
                  <c:v>2.72</c:v>
                </c:pt>
                <c:pt idx="2">
                  <c:v>1.08</c:v>
                </c:pt>
              </c:numCache>
            </c:numRef>
          </c:yVal>
          <c:smooth val="1"/>
        </c:ser>
        <c:axId val="155384064"/>
        <c:axId val="155951488"/>
      </c:scatterChart>
      <c:valAx>
        <c:axId val="155384064"/>
        <c:scaling>
          <c:logBase val="10"/>
          <c:orientation val="minMax"/>
          <c:max val="4"/>
        </c:scaling>
        <c:axPos val="b"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Dicke [mm]</a:t>
                </a:r>
              </a:p>
            </c:rich>
          </c:tx>
          <c:layout/>
        </c:title>
        <c:numFmt formatCode="General" sourceLinked="1"/>
        <c:majorTickMark val="in"/>
        <c:minorTickMark val="in"/>
        <c:tickLblPos val="nextTo"/>
        <c:crossAx val="155951488"/>
        <c:crossesAt val="0.1"/>
        <c:crossBetween val="midCat"/>
      </c:valAx>
      <c:valAx>
        <c:axId val="155951488"/>
        <c:scaling>
          <c:logBase val="10"/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Durchbiegung [mm]</a:t>
                </a:r>
              </a:p>
            </c:rich>
          </c:tx>
          <c:layout/>
        </c:title>
        <c:numFmt formatCode="General" sourceLinked="1"/>
        <c:majorTickMark val="none"/>
        <c:minorTickMark val="in"/>
        <c:tickLblPos val="nextTo"/>
        <c:crossAx val="155384064"/>
        <c:crossesAt val="0.1"/>
        <c:crossBetween val="midCat"/>
      </c:valAx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Durchbiegung gegen Breite</a:t>
            </a:r>
          </a:p>
        </c:rich>
      </c:tx>
    </c:title>
    <c:plotArea>
      <c:layout>
        <c:manualLayout>
          <c:layoutTarget val="inner"/>
          <c:xMode val="edge"/>
          <c:yMode val="edge"/>
          <c:x val="5.8669072615923017E-2"/>
          <c:y val="0.29202573636628765"/>
          <c:w val="0.82447681539807571"/>
          <c:h val="0.59104512977544454"/>
        </c:manualLayout>
      </c:layout>
      <c:scatterChart>
        <c:scatterStyle val="smoothMarker"/>
        <c:ser>
          <c:idx val="0"/>
          <c:order val="0"/>
          <c:trendline>
            <c:trendlineType val="power"/>
            <c:dispEq val="1"/>
            <c:trendlineLbl>
              <c:layout>
                <c:manualLayout>
                  <c:x val="-0.15372440944881891"/>
                  <c:y val="-2.6032735491396921E-2"/>
                </c:manualLayout>
              </c:layout>
              <c:numFmt formatCode="General" sourceLinked="0"/>
            </c:trendlineLbl>
          </c:trendline>
          <c:xVal>
            <c:numRef>
              <c:f>(Messreihen!$D$6,Messreihen!$D$9,Messreihen!$D$10)</c:f>
              <c:numCache>
                <c:formatCode>General</c:formatCode>
                <c:ptCount val="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</c:numCache>
            </c:numRef>
          </c:xVal>
          <c:yVal>
            <c:numRef>
              <c:f>(Messreihen!$F$6,Messreihen!$F$9,Messreihen!$F$10)</c:f>
              <c:numCache>
                <c:formatCode>General</c:formatCode>
                <c:ptCount val="3"/>
                <c:pt idx="0">
                  <c:v>5.63</c:v>
                </c:pt>
                <c:pt idx="1">
                  <c:v>4.0199999999999996</c:v>
                </c:pt>
                <c:pt idx="2">
                  <c:v>3.15</c:v>
                </c:pt>
              </c:numCache>
            </c:numRef>
          </c:yVal>
          <c:smooth val="1"/>
        </c:ser>
        <c:axId val="156381952"/>
        <c:axId val="156383872"/>
      </c:scatterChart>
      <c:valAx>
        <c:axId val="156381952"/>
        <c:scaling>
          <c:logBase val="10"/>
          <c:orientation val="minMax"/>
          <c:max val="30"/>
          <c:min val="5"/>
        </c:scaling>
        <c:axPos val="b"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Breite [mm]</a:t>
                </a:r>
              </a:p>
            </c:rich>
          </c:tx>
        </c:title>
        <c:numFmt formatCode="General" sourceLinked="1"/>
        <c:majorTickMark val="none"/>
        <c:minorTickMark val="in"/>
        <c:tickLblPos val="nextTo"/>
        <c:crossAx val="156383872"/>
        <c:crosses val="autoZero"/>
        <c:crossBetween val="midCat"/>
      </c:valAx>
      <c:valAx>
        <c:axId val="156383872"/>
        <c:scaling>
          <c:logBase val="10"/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Durchbiegung [mm]</a:t>
                </a:r>
              </a:p>
            </c:rich>
          </c:tx>
        </c:title>
        <c:numFmt formatCode="General" sourceLinked="1"/>
        <c:majorTickMark val="none"/>
        <c:minorTickMark val="in"/>
        <c:tickLblPos val="nextTo"/>
        <c:crossAx val="156381952"/>
        <c:crosses val="autoZero"/>
        <c:crossBetween val="midCat"/>
      </c:valAx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Durchbiegung gegen Länge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rendline>
            <c:trendlineType val="power"/>
            <c:dispEq val="1"/>
            <c:trendlineLbl>
              <c:layout>
                <c:manualLayout>
                  <c:x val="-3.0087352362204743E-2"/>
                  <c:y val="1.6411490230387881E-3"/>
                </c:manualLayout>
              </c:layout>
              <c:numFmt formatCode="General" sourceLinked="0"/>
            </c:trendlineLbl>
          </c:trendline>
          <c:xVal>
            <c:numRef>
              <c:f>(Messreihen!$B$7,Messreihen!$B$11,Messreihen!$B$12,Messreihen!$B$13)</c:f>
              <c:numCache>
                <c:formatCode>General</c:formatCode>
                <c:ptCount val="4"/>
                <c:pt idx="0">
                  <c:v>490</c:v>
                </c:pt>
                <c:pt idx="1">
                  <c:v>380</c:v>
                </c:pt>
                <c:pt idx="2">
                  <c:v>277</c:v>
                </c:pt>
                <c:pt idx="3">
                  <c:v>150</c:v>
                </c:pt>
              </c:numCache>
            </c:numRef>
          </c:xVal>
          <c:yVal>
            <c:numRef>
              <c:f>(Messreihen!$F$7,Messreihen!$F$11,Messreihen!$F$12,Messreihen!$F$13)</c:f>
              <c:numCache>
                <c:formatCode>General</c:formatCode>
                <c:ptCount val="4"/>
                <c:pt idx="0">
                  <c:v>2.72</c:v>
                </c:pt>
                <c:pt idx="1">
                  <c:v>1.43</c:v>
                </c:pt>
                <c:pt idx="2">
                  <c:v>0.42</c:v>
                </c:pt>
                <c:pt idx="3">
                  <c:v>0.08</c:v>
                </c:pt>
              </c:numCache>
            </c:numRef>
          </c:yVal>
          <c:smooth val="1"/>
        </c:ser>
        <c:axId val="156417024"/>
        <c:axId val="155518080"/>
      </c:scatterChart>
      <c:valAx>
        <c:axId val="156417024"/>
        <c:scaling>
          <c:logBase val="10"/>
          <c:orientation val="minMax"/>
          <c:min val="100"/>
        </c:scaling>
        <c:axPos val="b"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Länge</a:t>
                </a:r>
                <a:r>
                  <a:rPr lang="en-GB" sz="1200" baseline="0"/>
                  <a:t> [mm]</a:t>
                </a:r>
                <a:endParaRPr lang="en-GB" sz="1200"/>
              </a:p>
            </c:rich>
          </c:tx>
          <c:layout/>
        </c:title>
        <c:numFmt formatCode="General" sourceLinked="1"/>
        <c:majorTickMark val="none"/>
        <c:minorTickMark val="in"/>
        <c:tickLblPos val="low"/>
        <c:crossAx val="155518080"/>
        <c:crosses val="autoZero"/>
        <c:crossBetween val="midCat"/>
      </c:valAx>
      <c:valAx>
        <c:axId val="155518080"/>
        <c:scaling>
          <c:logBase val="10"/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Durchbiegung [mm]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56417024"/>
        <c:crosses val="autoZero"/>
        <c:crossBetween val="midCat"/>
      </c:valAx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Durchbiegung gegen Kraft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rendline>
            <c:trendlineType val="linear"/>
          </c:trendline>
          <c:xVal>
            <c:numRef>
              <c:f>Messreihen!$E$17:$E$23</c:f>
              <c:numCache>
                <c:formatCode>General</c:formatCode>
                <c:ptCount val="7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3.1</c:v>
                </c:pt>
              </c:numCache>
            </c:numRef>
          </c:xVal>
          <c:yVal>
            <c:numRef>
              <c:f>Messreihen!$F$17:$F$23</c:f>
              <c:numCache>
                <c:formatCode>General</c:formatCode>
                <c:ptCount val="7"/>
                <c:pt idx="0">
                  <c:v>0.52</c:v>
                </c:pt>
                <c:pt idx="1">
                  <c:v>1.57</c:v>
                </c:pt>
                <c:pt idx="2">
                  <c:v>3.16</c:v>
                </c:pt>
                <c:pt idx="3">
                  <c:v>4.2300000000000004</c:v>
                </c:pt>
                <c:pt idx="4">
                  <c:v>5.5</c:v>
                </c:pt>
                <c:pt idx="5">
                  <c:v>6.08</c:v>
                </c:pt>
                <c:pt idx="6">
                  <c:v>6.09</c:v>
                </c:pt>
              </c:numCache>
            </c:numRef>
          </c:yVal>
          <c:smooth val="1"/>
        </c:ser>
        <c:axId val="155534848"/>
        <c:axId val="155536768"/>
      </c:scatterChart>
      <c:valAx>
        <c:axId val="155534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Kraft [N]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55536768"/>
        <c:crosses val="autoZero"/>
        <c:crossBetween val="midCat"/>
      </c:valAx>
      <c:valAx>
        <c:axId val="1555367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Durchbiegung [mm]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55534848"/>
        <c:crosses val="autoZero"/>
        <c:crossBetween val="midCat"/>
      </c:valAx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Rückstellkraft der Feder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Erste Messreihe</c:v>
          </c:tx>
          <c:trendline>
            <c:trendlineType val="linear"/>
            <c:dispEq val="1"/>
            <c:trendlineLbl>
              <c:layout>
                <c:manualLayout>
                  <c:x val="5.1777807826861817E-2"/>
                  <c:y val="0.19714238845144369"/>
                </c:manualLayout>
              </c:layout>
              <c:numFmt formatCode="General" sourceLinked="0"/>
            </c:trendlineLbl>
          </c:trendline>
          <c:xVal>
            <c:numRef>
              <c:f>'Charakteristik der Messuhr'!$A$3:$A$14</c:f>
              <c:numCache>
                <c:formatCode>General</c:formatCode>
                <c:ptCount val="12"/>
                <c:pt idx="0">
                  <c:v>0.73</c:v>
                </c:pt>
                <c:pt idx="1">
                  <c:v>1.36</c:v>
                </c:pt>
                <c:pt idx="2">
                  <c:v>2.17</c:v>
                </c:pt>
                <c:pt idx="3">
                  <c:v>3.25</c:v>
                </c:pt>
                <c:pt idx="4">
                  <c:v>3.93</c:v>
                </c:pt>
                <c:pt idx="5">
                  <c:v>4.5199999999999996</c:v>
                </c:pt>
                <c:pt idx="6">
                  <c:v>5.45</c:v>
                </c:pt>
                <c:pt idx="7">
                  <c:v>6.27</c:v>
                </c:pt>
                <c:pt idx="8">
                  <c:v>7.08</c:v>
                </c:pt>
                <c:pt idx="9">
                  <c:v>7.99</c:v>
                </c:pt>
                <c:pt idx="10">
                  <c:v>8.9700000000000006</c:v>
                </c:pt>
                <c:pt idx="11">
                  <c:v>9.91</c:v>
                </c:pt>
              </c:numCache>
            </c:numRef>
          </c:xVal>
          <c:yVal>
            <c:numRef>
              <c:f>'Charakteristik der Messuhr'!$B$3:$B$14</c:f>
              <c:numCache>
                <c:formatCode>General</c:formatCode>
                <c:ptCount val="12"/>
                <c:pt idx="0">
                  <c:v>0.34499999999999997</c:v>
                </c:pt>
                <c:pt idx="1">
                  <c:v>0.38</c:v>
                </c:pt>
                <c:pt idx="2">
                  <c:v>0.38200000000000001</c:v>
                </c:pt>
                <c:pt idx="3">
                  <c:v>0.42</c:v>
                </c:pt>
                <c:pt idx="4">
                  <c:v>0.48799999999999999</c:v>
                </c:pt>
                <c:pt idx="5">
                  <c:v>0.53400000000000003</c:v>
                </c:pt>
                <c:pt idx="6">
                  <c:v>0.54900000000000004</c:v>
                </c:pt>
                <c:pt idx="7">
                  <c:v>0.57199999999999995</c:v>
                </c:pt>
                <c:pt idx="8">
                  <c:v>0.59099999999999997</c:v>
                </c:pt>
                <c:pt idx="9">
                  <c:v>0.66100000000000003</c:v>
                </c:pt>
                <c:pt idx="10">
                  <c:v>0.72399999999999998</c:v>
                </c:pt>
                <c:pt idx="11">
                  <c:v>0.76800000000000002</c:v>
                </c:pt>
              </c:numCache>
            </c:numRef>
          </c:yVal>
          <c:smooth val="1"/>
        </c:ser>
        <c:ser>
          <c:idx val="1"/>
          <c:order val="1"/>
          <c:tx>
            <c:v>Zweite Messreihe</c:v>
          </c:tx>
          <c:xVal>
            <c:numRef>
              <c:f>'Charakteristik der Messuhr'!$A$20:$A$32</c:f>
              <c:numCache>
                <c:formatCode>General</c:formatCode>
                <c:ptCount val="13"/>
                <c:pt idx="0">
                  <c:v>0.3</c:v>
                </c:pt>
                <c:pt idx="1">
                  <c:v>0.9</c:v>
                </c:pt>
                <c:pt idx="2">
                  <c:v>1.585</c:v>
                </c:pt>
                <c:pt idx="3">
                  <c:v>2.42</c:v>
                </c:pt>
                <c:pt idx="4">
                  <c:v>2.95</c:v>
                </c:pt>
                <c:pt idx="5">
                  <c:v>3.59</c:v>
                </c:pt>
                <c:pt idx="6">
                  <c:v>4.3659999999999997</c:v>
                </c:pt>
                <c:pt idx="7">
                  <c:v>5.24</c:v>
                </c:pt>
                <c:pt idx="8">
                  <c:v>6.26</c:v>
                </c:pt>
                <c:pt idx="9">
                  <c:v>7.1479999999999997</c:v>
                </c:pt>
                <c:pt idx="10">
                  <c:v>7.93</c:v>
                </c:pt>
                <c:pt idx="11">
                  <c:v>8.8650000000000002</c:v>
                </c:pt>
                <c:pt idx="12">
                  <c:v>9.7780000000000005</c:v>
                </c:pt>
              </c:numCache>
            </c:numRef>
          </c:xVal>
          <c:yVal>
            <c:numRef>
              <c:f>'Charakteristik der Messuhr'!$B$20:$B$32</c:f>
              <c:numCache>
                <c:formatCode>General</c:formatCode>
                <c:ptCount val="13"/>
                <c:pt idx="0">
                  <c:v>0.28599999999999998</c:v>
                </c:pt>
                <c:pt idx="1">
                  <c:v>0.372</c:v>
                </c:pt>
                <c:pt idx="2">
                  <c:v>0.42699999999999999</c:v>
                </c:pt>
                <c:pt idx="3">
                  <c:v>0.45900000000000002</c:v>
                </c:pt>
                <c:pt idx="4">
                  <c:v>0.55300000000000005</c:v>
                </c:pt>
                <c:pt idx="5">
                  <c:v>0.54700000000000004</c:v>
                </c:pt>
                <c:pt idx="6">
                  <c:v>0.52600000000000002</c:v>
                </c:pt>
                <c:pt idx="7">
                  <c:v>0.45800000000000002</c:v>
                </c:pt>
                <c:pt idx="8">
                  <c:v>0.58799999999999997</c:v>
                </c:pt>
                <c:pt idx="9">
                  <c:v>0.63900000000000001</c:v>
                </c:pt>
                <c:pt idx="10">
                  <c:v>0.73799999999999999</c:v>
                </c:pt>
                <c:pt idx="11">
                  <c:v>0.753</c:v>
                </c:pt>
                <c:pt idx="12">
                  <c:v>0.85</c:v>
                </c:pt>
              </c:numCache>
            </c:numRef>
          </c:yVal>
          <c:smooth val="1"/>
        </c:ser>
        <c:axId val="156714112"/>
        <c:axId val="156716032"/>
      </c:scatterChart>
      <c:valAx>
        <c:axId val="156714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Auslenkung [mm]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56716032"/>
        <c:crosses val="autoZero"/>
        <c:crossBetween val="midCat"/>
      </c:valAx>
      <c:valAx>
        <c:axId val="1567160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Kraft [N]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567141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57150</xdr:rowOff>
    </xdr:from>
    <xdr:to>
      <xdr:col>13</xdr:col>
      <xdr:colOff>285750</xdr:colOff>
      <xdr:row>20</xdr:row>
      <xdr:rowOff>133350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504825</xdr:colOff>
      <xdr:row>4</xdr:row>
      <xdr:rowOff>66675</xdr:rowOff>
    </xdr:from>
    <xdr:to>
      <xdr:col>19</xdr:col>
      <xdr:colOff>504825</xdr:colOff>
      <xdr:row>20</xdr:row>
      <xdr:rowOff>142875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361950</xdr:colOff>
      <xdr:row>25</xdr:row>
      <xdr:rowOff>114300</xdr:rowOff>
    </xdr:from>
    <xdr:to>
      <xdr:col>6</xdr:col>
      <xdr:colOff>361950</xdr:colOff>
      <xdr:row>40</xdr:row>
      <xdr:rowOff>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1276350</xdr:colOff>
      <xdr:row>25</xdr:row>
      <xdr:rowOff>114300</xdr:rowOff>
    </xdr:from>
    <xdr:to>
      <xdr:col>13</xdr:col>
      <xdr:colOff>514350</xdr:colOff>
      <xdr:row>40</xdr:row>
      <xdr:rowOff>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4</xdr:row>
      <xdr:rowOff>57150</xdr:rowOff>
    </xdr:from>
    <xdr:to>
      <xdr:col>12</xdr:col>
      <xdr:colOff>485775</xdr:colOff>
      <xdr:row>18</xdr:row>
      <xdr:rowOff>133350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3"/>
  <sheetViews>
    <sheetView tabSelected="1" topLeftCell="A12" workbookViewId="0">
      <selection activeCell="Q28" sqref="Q28"/>
    </sheetView>
  </sheetViews>
  <sheetFormatPr baseColWidth="10" defaultRowHeight="15"/>
  <cols>
    <col min="6" max="6" width="16" customWidth="1"/>
    <col min="7" max="7" width="26.5703125" customWidth="1"/>
  </cols>
  <sheetData>
    <row r="5" spans="1:7" s="1" customFormat="1">
      <c r="A5" s="2" t="s">
        <v>0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>
      <c r="A6" s="3" t="s">
        <v>1</v>
      </c>
      <c r="B6" s="3">
        <v>490</v>
      </c>
      <c r="C6" s="3">
        <v>1.5</v>
      </c>
      <c r="D6" s="3">
        <v>10</v>
      </c>
      <c r="E6" s="3">
        <f>2+0.1</f>
        <v>2.1</v>
      </c>
      <c r="F6" s="3">
        <v>5.63</v>
      </c>
      <c r="G6" s="4">
        <f>(1/4)*(B6/C6)^3*(1/(0.001*D6))*(E6/(0.001*F6))</f>
        <v>325061377540.95142</v>
      </c>
    </row>
    <row r="7" spans="1:7">
      <c r="A7" s="3" t="s">
        <v>1</v>
      </c>
      <c r="B7" s="3">
        <v>490</v>
      </c>
      <c r="C7" s="3">
        <v>2</v>
      </c>
      <c r="D7" s="3">
        <v>10</v>
      </c>
      <c r="E7" s="3">
        <v>2.1</v>
      </c>
      <c r="F7" s="3">
        <v>2.72</v>
      </c>
      <c r="G7" s="4">
        <f t="shared" ref="G7:G23" si="0">(1/4)*(B7/C7)^3*(1/(0.001*D7))*(E7/(0.001*F7))</f>
        <v>283849839154.41174</v>
      </c>
    </row>
    <row r="8" spans="1:7">
      <c r="A8" s="3" t="s">
        <v>1</v>
      </c>
      <c r="B8" s="3">
        <v>490</v>
      </c>
      <c r="C8" s="3">
        <v>3</v>
      </c>
      <c r="D8" s="3">
        <v>10</v>
      </c>
      <c r="E8" s="3">
        <v>2.1</v>
      </c>
      <c r="F8" s="3">
        <v>1.08</v>
      </c>
      <c r="G8" s="4">
        <f t="shared" si="0"/>
        <v>211816615226.33752</v>
      </c>
    </row>
    <row r="9" spans="1:7">
      <c r="A9" s="3" t="s">
        <v>1</v>
      </c>
      <c r="B9" s="3">
        <v>490</v>
      </c>
      <c r="C9" s="3">
        <v>1.5</v>
      </c>
      <c r="D9" s="3">
        <v>15</v>
      </c>
      <c r="E9" s="3">
        <v>2.1</v>
      </c>
      <c r="F9" s="3">
        <v>4.0199999999999996</v>
      </c>
      <c r="G9" s="4">
        <f t="shared" si="0"/>
        <v>303498433757.14044</v>
      </c>
    </row>
    <row r="10" spans="1:7">
      <c r="A10" s="3" t="s">
        <v>1</v>
      </c>
      <c r="B10" s="3">
        <v>490</v>
      </c>
      <c r="C10" s="3">
        <v>1.5</v>
      </c>
      <c r="D10" s="3">
        <v>20</v>
      </c>
      <c r="E10" s="3">
        <v>2.1</v>
      </c>
      <c r="F10" s="3">
        <v>3.15</v>
      </c>
      <c r="G10" s="4">
        <f t="shared" si="0"/>
        <v>290491358024.69147</v>
      </c>
    </row>
    <row r="11" spans="1:7">
      <c r="A11" s="3" t="s">
        <v>1</v>
      </c>
      <c r="B11" s="3">
        <v>380</v>
      </c>
      <c r="C11" s="3">
        <v>2</v>
      </c>
      <c r="D11" s="3">
        <v>10</v>
      </c>
      <c r="E11" s="3">
        <v>2.1</v>
      </c>
      <c r="F11" s="3">
        <v>1.43</v>
      </c>
      <c r="G11" s="4">
        <f t="shared" si="0"/>
        <v>251816433566.43356</v>
      </c>
    </row>
    <row r="12" spans="1:7">
      <c r="A12" s="3" t="s">
        <v>1</v>
      </c>
      <c r="B12" s="3">
        <v>277</v>
      </c>
      <c r="C12" s="3">
        <v>2</v>
      </c>
      <c r="D12" s="3">
        <v>10</v>
      </c>
      <c r="E12" s="3">
        <v>2.1</v>
      </c>
      <c r="F12" s="3">
        <v>0.42</v>
      </c>
      <c r="G12" s="4">
        <f t="shared" si="0"/>
        <v>332092703125</v>
      </c>
    </row>
    <row r="13" spans="1:7">
      <c r="A13" s="3" t="s">
        <v>1</v>
      </c>
      <c r="B13" s="3">
        <v>150</v>
      </c>
      <c r="C13" s="3">
        <v>2</v>
      </c>
      <c r="D13" s="3">
        <v>10</v>
      </c>
      <c r="E13" s="3">
        <v>2.1</v>
      </c>
      <c r="F13" s="3">
        <v>0.08</v>
      </c>
      <c r="G13" s="4">
        <f t="shared" si="0"/>
        <v>276855468750</v>
      </c>
    </row>
    <row r="14" spans="1:7">
      <c r="A14" s="3" t="s">
        <v>1</v>
      </c>
      <c r="B14" s="3">
        <v>150</v>
      </c>
      <c r="C14" s="3">
        <v>2</v>
      </c>
      <c r="D14" s="3">
        <v>10</v>
      </c>
      <c r="E14" s="3">
        <v>3.1</v>
      </c>
      <c r="F14" s="3">
        <v>0.15</v>
      </c>
      <c r="G14" s="4">
        <f t="shared" si="0"/>
        <v>217968750000</v>
      </c>
    </row>
    <row r="15" spans="1:7">
      <c r="A15" s="3" t="s">
        <v>2</v>
      </c>
      <c r="B15" s="3">
        <v>150</v>
      </c>
      <c r="C15" s="3">
        <v>2</v>
      </c>
      <c r="D15" s="3">
        <v>10</v>
      </c>
      <c r="E15" s="3">
        <v>3.1</v>
      </c>
      <c r="F15" s="3">
        <v>0.41</v>
      </c>
      <c r="G15" s="4">
        <f t="shared" si="0"/>
        <v>79744664634.146347</v>
      </c>
    </row>
    <row r="16" spans="1:7">
      <c r="A16" s="3" t="s">
        <v>3</v>
      </c>
      <c r="B16" s="3">
        <v>150</v>
      </c>
      <c r="C16" s="3">
        <v>2</v>
      </c>
      <c r="D16" s="3">
        <v>10</v>
      </c>
      <c r="E16" s="3">
        <v>3.1</v>
      </c>
      <c r="F16" s="3">
        <v>0.81</v>
      </c>
      <c r="G16" s="4">
        <f t="shared" si="0"/>
        <v>40364583333.333328</v>
      </c>
    </row>
    <row r="17" spans="1:7">
      <c r="A17" s="3" t="s">
        <v>1</v>
      </c>
      <c r="B17" s="3">
        <v>490</v>
      </c>
      <c r="C17" s="3">
        <v>1.5</v>
      </c>
      <c r="D17" s="3">
        <v>15</v>
      </c>
      <c r="E17" s="3">
        <v>0.5</v>
      </c>
      <c r="F17" s="3">
        <v>0.52</v>
      </c>
      <c r="G17" s="4">
        <f t="shared" si="0"/>
        <v>558637226970.56042</v>
      </c>
    </row>
    <row r="18" spans="1:7">
      <c r="A18" s="3" t="s">
        <v>1</v>
      </c>
      <c r="B18" s="3">
        <v>490</v>
      </c>
      <c r="C18" s="3">
        <v>1.5</v>
      </c>
      <c r="D18" s="3">
        <v>15</v>
      </c>
      <c r="E18" s="3">
        <v>1</v>
      </c>
      <c r="F18" s="3">
        <v>1.57</v>
      </c>
      <c r="G18" s="4">
        <f t="shared" si="0"/>
        <v>370052685381.77258</v>
      </c>
    </row>
    <row r="19" spans="1:7">
      <c r="A19" s="3" t="s">
        <v>1</v>
      </c>
      <c r="B19" s="3">
        <v>490</v>
      </c>
      <c r="C19" s="3">
        <v>1.5</v>
      </c>
      <c r="D19" s="3">
        <v>15</v>
      </c>
      <c r="E19" s="3">
        <v>1.5</v>
      </c>
      <c r="F19" s="3">
        <v>3.16</v>
      </c>
      <c r="G19" s="4">
        <f t="shared" si="0"/>
        <v>275782934833.56787</v>
      </c>
    </row>
    <row r="20" spans="1:7">
      <c r="A20" s="3" t="s">
        <v>1</v>
      </c>
      <c r="B20" s="3">
        <v>490</v>
      </c>
      <c r="C20" s="3">
        <v>1.5</v>
      </c>
      <c r="D20" s="3">
        <v>15</v>
      </c>
      <c r="E20" s="3">
        <v>2</v>
      </c>
      <c r="F20" s="3">
        <v>4.2300000000000004</v>
      </c>
      <c r="G20" s="4">
        <f t="shared" si="0"/>
        <v>274696319645.09827</v>
      </c>
    </row>
    <row r="21" spans="1:7">
      <c r="A21" s="3" t="s">
        <v>1</v>
      </c>
      <c r="B21" s="3">
        <v>490</v>
      </c>
      <c r="C21" s="3">
        <v>1.5</v>
      </c>
      <c r="D21" s="3">
        <v>15</v>
      </c>
      <c r="E21" s="3">
        <v>2.5</v>
      </c>
      <c r="F21" s="3">
        <v>5.5</v>
      </c>
      <c r="G21" s="4">
        <f t="shared" si="0"/>
        <v>264083052749.71951</v>
      </c>
    </row>
    <row r="22" spans="1:7">
      <c r="A22" s="3" t="s">
        <v>1</v>
      </c>
      <c r="B22" s="3">
        <v>490</v>
      </c>
      <c r="C22" s="3">
        <v>1.5</v>
      </c>
      <c r="D22" s="3">
        <v>15</v>
      </c>
      <c r="E22" s="3">
        <v>3</v>
      </c>
      <c r="F22" s="3">
        <v>6.08</v>
      </c>
      <c r="G22" s="4">
        <f t="shared" si="0"/>
        <v>286669103313.84021</v>
      </c>
    </row>
    <row r="23" spans="1:7">
      <c r="A23" s="3" t="s">
        <v>1</v>
      </c>
      <c r="B23" s="3">
        <v>490</v>
      </c>
      <c r="C23" s="3">
        <v>1.5</v>
      </c>
      <c r="D23" s="3">
        <v>15</v>
      </c>
      <c r="E23" s="3">
        <v>3.1</v>
      </c>
      <c r="F23" s="3">
        <v>6.09</v>
      </c>
      <c r="G23" s="4">
        <f t="shared" si="0"/>
        <v>295738328366.68097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topLeftCell="A4" workbookViewId="0">
      <selection activeCell="D24" sqref="D24"/>
    </sheetView>
  </sheetViews>
  <sheetFormatPr baseColWidth="10" defaultRowHeight="15"/>
  <cols>
    <col min="1" max="1" width="16.85546875" style="3" customWidth="1"/>
    <col min="2" max="2" width="14.85546875" style="3" customWidth="1"/>
    <col min="3" max="16384" width="11.42578125" style="3"/>
  </cols>
  <sheetData>
    <row r="1" spans="1:2" s="1" customFormat="1">
      <c r="A1" s="1" t="s">
        <v>11</v>
      </c>
    </row>
    <row r="2" spans="1:2" s="2" customFormat="1">
      <c r="A2" s="2" t="s">
        <v>10</v>
      </c>
      <c r="B2" s="2" t="s">
        <v>7</v>
      </c>
    </row>
    <row r="3" spans="1:2">
      <c r="A3" s="3">
        <v>0.73</v>
      </c>
      <c r="B3" s="3">
        <v>0.34499999999999997</v>
      </c>
    </row>
    <row r="4" spans="1:2">
      <c r="A4" s="3">
        <v>1.36</v>
      </c>
      <c r="B4" s="3">
        <v>0.38</v>
      </c>
    </row>
    <row r="5" spans="1:2">
      <c r="A5" s="3">
        <v>2.17</v>
      </c>
      <c r="B5" s="3">
        <v>0.38200000000000001</v>
      </c>
    </row>
    <row r="6" spans="1:2">
      <c r="A6" s="3">
        <v>3.25</v>
      </c>
      <c r="B6" s="3">
        <v>0.42</v>
      </c>
    </row>
    <row r="7" spans="1:2">
      <c r="A7" s="3">
        <v>3.93</v>
      </c>
      <c r="B7" s="3">
        <v>0.48799999999999999</v>
      </c>
    </row>
    <row r="8" spans="1:2">
      <c r="A8" s="3">
        <v>4.5199999999999996</v>
      </c>
      <c r="B8" s="3">
        <v>0.53400000000000003</v>
      </c>
    </row>
    <row r="9" spans="1:2">
      <c r="A9" s="3">
        <v>5.45</v>
      </c>
      <c r="B9" s="3">
        <v>0.54900000000000004</v>
      </c>
    </row>
    <row r="10" spans="1:2">
      <c r="A10" s="3">
        <v>6.27</v>
      </c>
      <c r="B10" s="3">
        <v>0.57199999999999995</v>
      </c>
    </row>
    <row r="11" spans="1:2">
      <c r="A11" s="3">
        <v>7.08</v>
      </c>
      <c r="B11" s="3">
        <v>0.59099999999999997</v>
      </c>
    </row>
    <row r="12" spans="1:2">
      <c r="A12" s="3">
        <v>7.99</v>
      </c>
      <c r="B12" s="3">
        <v>0.66100000000000003</v>
      </c>
    </row>
    <row r="13" spans="1:2">
      <c r="A13" s="3">
        <v>8.9700000000000006</v>
      </c>
      <c r="B13" s="3">
        <v>0.72399999999999998</v>
      </c>
    </row>
    <row r="14" spans="1:2">
      <c r="A14" s="3">
        <v>9.91</v>
      </c>
      <c r="B14" s="3">
        <v>0.76800000000000002</v>
      </c>
    </row>
    <row r="18" spans="1:2">
      <c r="A18" s="1" t="s">
        <v>12</v>
      </c>
      <c r="B18" s="1"/>
    </row>
    <row r="19" spans="1:2">
      <c r="A19" s="2" t="s">
        <v>10</v>
      </c>
      <c r="B19" s="2" t="s">
        <v>7</v>
      </c>
    </row>
    <row r="20" spans="1:2">
      <c r="A20" s="3">
        <v>0.3</v>
      </c>
      <c r="B20" s="3">
        <v>0.28599999999999998</v>
      </c>
    </row>
    <row r="21" spans="1:2">
      <c r="A21" s="3">
        <v>0.9</v>
      </c>
      <c r="B21" s="3">
        <v>0.372</v>
      </c>
    </row>
    <row r="22" spans="1:2">
      <c r="A22" s="3">
        <v>1.585</v>
      </c>
      <c r="B22" s="3">
        <v>0.42699999999999999</v>
      </c>
    </row>
    <row r="23" spans="1:2">
      <c r="A23" s="3">
        <v>2.42</v>
      </c>
      <c r="B23" s="3">
        <v>0.45900000000000002</v>
      </c>
    </row>
    <row r="24" spans="1:2">
      <c r="A24" s="3">
        <v>2.95</v>
      </c>
      <c r="B24" s="3">
        <v>0.55300000000000005</v>
      </c>
    </row>
    <row r="25" spans="1:2">
      <c r="A25" s="3">
        <v>3.59</v>
      </c>
      <c r="B25" s="3">
        <v>0.54700000000000004</v>
      </c>
    </row>
    <row r="26" spans="1:2">
      <c r="A26" s="3">
        <v>4.3659999999999997</v>
      </c>
      <c r="B26" s="3">
        <v>0.52600000000000002</v>
      </c>
    </row>
    <row r="27" spans="1:2">
      <c r="A27" s="3">
        <v>5.24</v>
      </c>
      <c r="B27" s="3">
        <v>0.45800000000000002</v>
      </c>
    </row>
    <row r="28" spans="1:2">
      <c r="A28" s="3">
        <v>6.26</v>
      </c>
      <c r="B28" s="3">
        <v>0.58799999999999997</v>
      </c>
    </row>
    <row r="29" spans="1:2">
      <c r="A29" s="3">
        <v>7.1479999999999997</v>
      </c>
      <c r="B29" s="3">
        <v>0.63900000000000001</v>
      </c>
    </row>
    <row r="30" spans="1:2">
      <c r="A30" s="3">
        <v>7.93</v>
      </c>
      <c r="B30" s="3">
        <v>0.73799999999999999</v>
      </c>
    </row>
    <row r="31" spans="1:2">
      <c r="A31" s="3">
        <v>8.8650000000000002</v>
      </c>
      <c r="B31" s="3">
        <v>0.753</v>
      </c>
    </row>
    <row r="32" spans="1:2">
      <c r="A32" s="3">
        <v>9.7780000000000005</v>
      </c>
      <c r="B32" s="3">
        <v>0.85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4"/>
  <sheetViews>
    <sheetView workbookViewId="0">
      <selection activeCell="C28" sqref="C28"/>
    </sheetView>
  </sheetViews>
  <sheetFormatPr baseColWidth="10" defaultRowHeight="15"/>
  <cols>
    <col min="6" max="8" width="17" customWidth="1"/>
    <col min="9" max="9" width="26.140625" customWidth="1"/>
  </cols>
  <sheetData>
    <row r="2" spans="1:9" s="2" customFormat="1">
      <c r="A2" s="2" t="s">
        <v>0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13</v>
      </c>
      <c r="H2" s="2" t="s">
        <v>17</v>
      </c>
      <c r="I2" s="2" t="str">
        <f>Messreihen!G5</f>
        <v>Elastizitätsmodul [N/m^2]</v>
      </c>
    </row>
    <row r="3" spans="1:9">
      <c r="A3" s="3" t="s">
        <v>1</v>
      </c>
      <c r="B3" s="3">
        <v>490</v>
      </c>
      <c r="C3" s="3">
        <v>1.5</v>
      </c>
      <c r="D3" s="3">
        <v>10</v>
      </c>
      <c r="E3" s="3">
        <f>2+0.1</f>
        <v>2.1</v>
      </c>
      <c r="F3" s="3">
        <v>5.63</v>
      </c>
      <c r="G3">
        <f>$B$24*F3</f>
        <v>0.25672800000000001</v>
      </c>
      <c r="H3">
        <f>E3-G3</f>
        <v>1.843272</v>
      </c>
      <c r="I3" s="5">
        <f>(1/4)*(B3/C3)^3*(1/(0.001*D3))*(H3/(0.001*F3))</f>
        <v>285322159763.17358</v>
      </c>
    </row>
    <row r="4" spans="1:9">
      <c r="A4" s="3" t="s">
        <v>1</v>
      </c>
      <c r="B4" s="3">
        <v>490</v>
      </c>
      <c r="C4" s="3">
        <v>2</v>
      </c>
      <c r="D4" s="3">
        <v>10</v>
      </c>
      <c r="E4" s="3">
        <v>2.1</v>
      </c>
      <c r="F4" s="3">
        <v>2.72</v>
      </c>
      <c r="G4">
        <f t="shared" ref="G4:G20" si="0">$B$24*F4</f>
        <v>0.12403200000000002</v>
      </c>
      <c r="H4">
        <f t="shared" ref="H4:H20" si="1">E4-G4</f>
        <v>1.9759680000000002</v>
      </c>
      <c r="I4" s="5">
        <f t="shared" ref="I4:I20" si="2">(1/4)*(B4/C4)^3*(1/(0.001*D4))*(H4/(0.001*F4))</f>
        <v>267084856654.41177</v>
      </c>
    </row>
    <row r="5" spans="1:9">
      <c r="A5" s="3" t="s">
        <v>1</v>
      </c>
      <c r="B5" s="3">
        <v>490</v>
      </c>
      <c r="C5" s="3">
        <v>3</v>
      </c>
      <c r="D5" s="3">
        <v>10</v>
      </c>
      <c r="E5" s="3">
        <v>2.1</v>
      </c>
      <c r="F5" s="3">
        <v>1.08</v>
      </c>
      <c r="G5">
        <f t="shared" si="0"/>
        <v>4.9248000000000007E-2</v>
      </c>
      <c r="H5">
        <f t="shared" si="1"/>
        <v>2.0507520000000001</v>
      </c>
      <c r="I5" s="5">
        <f t="shared" si="2"/>
        <v>206849213004.11526</v>
      </c>
    </row>
    <row r="6" spans="1:9">
      <c r="A6" s="3" t="s">
        <v>1</v>
      </c>
      <c r="B6" s="3">
        <v>490</v>
      </c>
      <c r="C6" s="3">
        <v>1.5</v>
      </c>
      <c r="D6" s="3">
        <v>15</v>
      </c>
      <c r="E6" s="3">
        <v>2.1</v>
      </c>
      <c r="F6" s="3">
        <v>4.0199999999999996</v>
      </c>
      <c r="G6">
        <f t="shared" si="0"/>
        <v>0.18331199999999997</v>
      </c>
      <c r="H6">
        <f t="shared" si="1"/>
        <v>1.9166880000000002</v>
      </c>
      <c r="I6" s="5">
        <f t="shared" si="2"/>
        <v>277005621905.28857</v>
      </c>
    </row>
    <row r="7" spans="1:9">
      <c r="A7" s="3" t="s">
        <v>1</v>
      </c>
      <c r="B7" s="3">
        <v>490</v>
      </c>
      <c r="C7" s="3">
        <v>1.5</v>
      </c>
      <c r="D7" s="3">
        <v>20</v>
      </c>
      <c r="E7" s="3">
        <v>2.1</v>
      </c>
      <c r="F7" s="3">
        <v>3.15</v>
      </c>
      <c r="G7">
        <f t="shared" si="0"/>
        <v>0.14363999999999999</v>
      </c>
      <c r="H7">
        <f t="shared" si="1"/>
        <v>1.9563600000000001</v>
      </c>
      <c r="I7" s="5">
        <f t="shared" si="2"/>
        <v>270621749135.80255</v>
      </c>
    </row>
    <row r="8" spans="1:9">
      <c r="A8" s="3" t="s">
        <v>1</v>
      </c>
      <c r="B8" s="3">
        <v>380</v>
      </c>
      <c r="C8" s="3">
        <v>2</v>
      </c>
      <c r="D8" s="3">
        <v>10</v>
      </c>
      <c r="E8" s="3">
        <v>2.1</v>
      </c>
      <c r="F8" s="3">
        <v>1.43</v>
      </c>
      <c r="G8">
        <f t="shared" si="0"/>
        <v>6.5208000000000002E-2</v>
      </c>
      <c r="H8">
        <f t="shared" si="1"/>
        <v>2.0347919999999999</v>
      </c>
      <c r="I8" s="5">
        <f t="shared" si="2"/>
        <v>243997173566.43356</v>
      </c>
    </row>
    <row r="9" spans="1:9">
      <c r="A9" s="3" t="s">
        <v>1</v>
      </c>
      <c r="B9" s="3">
        <v>277</v>
      </c>
      <c r="C9" s="3">
        <v>2</v>
      </c>
      <c r="D9" s="3">
        <v>10</v>
      </c>
      <c r="E9" s="3">
        <v>2.1</v>
      </c>
      <c r="F9" s="3">
        <v>0.42</v>
      </c>
      <c r="G9">
        <f t="shared" si="0"/>
        <v>1.9151999999999999E-2</v>
      </c>
      <c r="H9">
        <f t="shared" si="1"/>
        <v>2.080848</v>
      </c>
      <c r="I9" s="5">
        <f t="shared" si="2"/>
        <v>329064017672.5</v>
      </c>
    </row>
    <row r="10" spans="1:9">
      <c r="A10" s="3" t="s">
        <v>1</v>
      </c>
      <c r="B10" s="3">
        <v>150</v>
      </c>
      <c r="C10" s="3">
        <v>2</v>
      </c>
      <c r="D10" s="3">
        <v>10</v>
      </c>
      <c r="E10" s="3">
        <v>2.1</v>
      </c>
      <c r="F10" s="3">
        <v>0.08</v>
      </c>
      <c r="G10">
        <f t="shared" si="0"/>
        <v>3.6480000000000002E-3</v>
      </c>
      <c r="H10">
        <f t="shared" si="1"/>
        <v>2.096352</v>
      </c>
      <c r="I10" s="5">
        <f t="shared" si="2"/>
        <v>276374531250</v>
      </c>
    </row>
    <row r="11" spans="1:9">
      <c r="A11" s="3" t="s">
        <v>1</v>
      </c>
      <c r="B11" s="3">
        <v>150</v>
      </c>
      <c r="C11" s="3">
        <v>2</v>
      </c>
      <c r="D11" s="3">
        <v>10</v>
      </c>
      <c r="E11" s="3">
        <v>3.1</v>
      </c>
      <c r="F11" s="3">
        <v>0.15</v>
      </c>
      <c r="G11">
        <f t="shared" si="0"/>
        <v>6.8399999999999997E-3</v>
      </c>
      <c r="H11">
        <f t="shared" si="1"/>
        <v>3.0931600000000001</v>
      </c>
      <c r="I11" s="5">
        <f t="shared" si="2"/>
        <v>217487812500.00003</v>
      </c>
    </row>
    <row r="12" spans="1:9">
      <c r="A12" s="3" t="s">
        <v>2</v>
      </c>
      <c r="B12" s="3">
        <v>150</v>
      </c>
      <c r="C12" s="3">
        <v>2</v>
      </c>
      <c r="D12" s="3">
        <v>10</v>
      </c>
      <c r="E12" s="3">
        <v>3.1</v>
      </c>
      <c r="F12" s="3">
        <v>0.41</v>
      </c>
      <c r="G12">
        <f t="shared" si="0"/>
        <v>1.8696000000000001E-2</v>
      </c>
      <c r="H12">
        <f t="shared" si="1"/>
        <v>3.0813040000000003</v>
      </c>
      <c r="I12" s="5">
        <f t="shared" si="2"/>
        <v>79263727134.146347</v>
      </c>
    </row>
    <row r="13" spans="1:9">
      <c r="A13" s="3" t="s">
        <v>3</v>
      </c>
      <c r="B13" s="3">
        <v>150</v>
      </c>
      <c r="C13" s="3">
        <v>2</v>
      </c>
      <c r="D13" s="3">
        <v>10</v>
      </c>
      <c r="E13" s="3">
        <v>3.1</v>
      </c>
      <c r="F13" s="3">
        <v>0.81</v>
      </c>
      <c r="G13">
        <f t="shared" si="0"/>
        <v>3.6936000000000004E-2</v>
      </c>
      <c r="H13">
        <f t="shared" si="1"/>
        <v>3.0630640000000002</v>
      </c>
      <c r="I13" s="5">
        <f t="shared" si="2"/>
        <v>39883645833.333328</v>
      </c>
    </row>
    <row r="14" spans="1:9">
      <c r="A14" s="3" t="s">
        <v>1</v>
      </c>
      <c r="B14" s="3">
        <v>490</v>
      </c>
      <c r="C14" s="3">
        <v>1.5</v>
      </c>
      <c r="D14" s="3">
        <v>15</v>
      </c>
      <c r="E14" s="3">
        <v>0.5</v>
      </c>
      <c r="F14" s="3">
        <v>0.52</v>
      </c>
      <c r="G14">
        <f t="shared" si="0"/>
        <v>2.3712E-2</v>
      </c>
      <c r="H14">
        <f t="shared" si="1"/>
        <v>0.47628799999999999</v>
      </c>
      <c r="I14" s="5">
        <f t="shared" si="2"/>
        <v>532144415118.70856</v>
      </c>
    </row>
    <row r="15" spans="1:9">
      <c r="A15" s="3" t="s">
        <v>1</v>
      </c>
      <c r="B15" s="3">
        <v>490</v>
      </c>
      <c r="C15" s="3">
        <v>1.5</v>
      </c>
      <c r="D15" s="3">
        <v>15</v>
      </c>
      <c r="E15" s="3">
        <v>1</v>
      </c>
      <c r="F15" s="3">
        <v>1.57</v>
      </c>
      <c r="G15">
        <f t="shared" si="0"/>
        <v>7.1592000000000003E-2</v>
      </c>
      <c r="H15">
        <f t="shared" si="1"/>
        <v>0.92840800000000001</v>
      </c>
      <c r="I15" s="5">
        <f t="shared" si="2"/>
        <v>343559873529.92072</v>
      </c>
    </row>
    <row r="16" spans="1:9">
      <c r="A16" s="3" t="s">
        <v>1</v>
      </c>
      <c r="B16" s="3">
        <v>490</v>
      </c>
      <c r="C16" s="3">
        <v>1.5</v>
      </c>
      <c r="D16" s="3">
        <v>15</v>
      </c>
      <c r="E16" s="3">
        <v>1.5</v>
      </c>
      <c r="F16" s="3">
        <v>3.16</v>
      </c>
      <c r="G16">
        <f t="shared" si="0"/>
        <v>0.144096</v>
      </c>
      <c r="H16">
        <f t="shared" si="1"/>
        <v>1.355904</v>
      </c>
      <c r="I16" s="5">
        <f t="shared" si="2"/>
        <v>249290122981.71597</v>
      </c>
    </row>
    <row r="17" spans="1:9">
      <c r="A17" s="3" t="s">
        <v>1</v>
      </c>
      <c r="B17" s="3">
        <v>490</v>
      </c>
      <c r="C17" s="3">
        <v>1.5</v>
      </c>
      <c r="D17" s="3">
        <v>15</v>
      </c>
      <c r="E17" s="3">
        <v>2</v>
      </c>
      <c r="F17" s="3">
        <v>4.2300000000000004</v>
      </c>
      <c r="G17">
        <f t="shared" si="0"/>
        <v>0.19288800000000003</v>
      </c>
      <c r="H17">
        <f t="shared" si="1"/>
        <v>1.8071120000000001</v>
      </c>
      <c r="I17" s="5">
        <f t="shared" si="2"/>
        <v>248203507793.24643</v>
      </c>
    </row>
    <row r="18" spans="1:9">
      <c r="A18" s="3" t="s">
        <v>1</v>
      </c>
      <c r="B18" s="3">
        <v>490</v>
      </c>
      <c r="C18" s="3">
        <v>1.5</v>
      </c>
      <c r="D18" s="3">
        <v>15</v>
      </c>
      <c r="E18" s="3">
        <v>2.5</v>
      </c>
      <c r="F18" s="3">
        <v>5.5</v>
      </c>
      <c r="G18">
        <f t="shared" si="0"/>
        <v>0.25080000000000002</v>
      </c>
      <c r="H18">
        <f t="shared" si="1"/>
        <v>2.2492000000000001</v>
      </c>
      <c r="I18" s="5">
        <f t="shared" si="2"/>
        <v>237590240897.86768</v>
      </c>
    </row>
    <row r="19" spans="1:9">
      <c r="A19" s="3" t="s">
        <v>1</v>
      </c>
      <c r="B19" s="3">
        <v>490</v>
      </c>
      <c r="C19" s="3">
        <v>1.5</v>
      </c>
      <c r="D19" s="3">
        <v>15</v>
      </c>
      <c r="E19" s="3">
        <v>3</v>
      </c>
      <c r="F19" s="3">
        <v>6.08</v>
      </c>
      <c r="G19">
        <f t="shared" si="0"/>
        <v>0.27724799999999999</v>
      </c>
      <c r="H19">
        <f t="shared" si="1"/>
        <v>2.7227519999999998</v>
      </c>
      <c r="I19" s="5">
        <f t="shared" si="2"/>
        <v>260176291461.98837</v>
      </c>
    </row>
    <row r="20" spans="1:9">
      <c r="A20" s="3" t="s">
        <v>1</v>
      </c>
      <c r="B20" s="3">
        <v>490</v>
      </c>
      <c r="C20" s="3">
        <v>1.5</v>
      </c>
      <c r="D20" s="3">
        <v>15</v>
      </c>
      <c r="E20" s="3">
        <v>3.1</v>
      </c>
      <c r="F20" s="3">
        <v>6.09</v>
      </c>
      <c r="G20">
        <f t="shared" si="0"/>
        <v>0.27770400000000001</v>
      </c>
      <c r="H20">
        <f t="shared" si="1"/>
        <v>2.8222960000000001</v>
      </c>
      <c r="I20" s="5">
        <f t="shared" si="2"/>
        <v>269245516514.82913</v>
      </c>
    </row>
    <row r="22" spans="1:9">
      <c r="A22" t="s">
        <v>14</v>
      </c>
    </row>
    <row r="23" spans="1:9">
      <c r="A23" t="s">
        <v>16</v>
      </c>
    </row>
    <row r="24" spans="1:9">
      <c r="A24" t="s">
        <v>15</v>
      </c>
      <c r="B24">
        <v>4.5600000000000002E-2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Messreihen</vt:lpstr>
      <vt:lpstr>Charakteristik der Messuhr</vt:lpstr>
      <vt:lpstr>Messreihen korrigiert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</dc:creator>
  <cp:lastModifiedBy>Klein</cp:lastModifiedBy>
  <dcterms:created xsi:type="dcterms:W3CDTF">2014-05-27T13:06:32Z</dcterms:created>
  <dcterms:modified xsi:type="dcterms:W3CDTF">2014-06-04T10:19:18Z</dcterms:modified>
</cp:coreProperties>
</file>